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faces" sheetId="1" state="visible" r:id="rId3"/>
  </sheets>
  <definedNames>
    <definedName function="false" hidden="false" localSheetId="0" name="_xlnm.Print_Area" vbProcedure="false">Surfaces!$A$1:$J$15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<sst xmlns="http://schemas.openxmlformats.org/spreadsheetml/2006/main" count="41" uniqueCount="39">
  <si>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SURFACES COMMUNALES</t>
  </si>
  <si>
    <t xml:space="preserve">PARCELLES CADASTRALES *</t>
  </si>
  <si>
    <t xml:space="preserve">*</t>
  </si>
  <si>
    <t xml:space="preserve">Parcelles portant une section et un numéro </t>
  </si>
  <si>
    <t xml:space="preserve">SURFACE COMMUNALE</t>
  </si>
  <si>
    <t xml:space="preserve">PERM TARANIS</t>
  </si>
  <si>
    <t xml:space="preserve">%</t>
  </si>
  <si>
    <t xml:space="preserve">NOMBRE DE PARCELLES</t>
  </si>
  <si>
    <t xml:space="preserve">(exclues les parties publiques : routes et parcelles sans section, ni numéro)</t>
  </si>
  <si>
    <t xml:space="preserve">**</t>
  </si>
  <si>
    <t xml:space="preserve">Nombre de parcelles cadastrales, tout ou partie concernée par le PERM Taranis </t>
  </si>
  <si>
    <t xml:space="preserve">(une parcelle est comptabilisée lorsqu'une partie de cette dernière, aussi petite soit elle, est incluse à l'intérieur des limites du PERM)</t>
  </si>
  <si>
    <t xml:space="preserve">Km²</t>
  </si>
  <si>
    <t xml:space="preserve">Hectares</t>
  </si>
  <si>
    <t xml:space="preserve">Total</t>
  </si>
  <si>
    <t xml:space="preserve">PERM **</t>
  </si>
  <si>
    <t xml:space="preserve">MORBIHAN</t>
  </si>
  <si>
    <t xml:space="preserve">  COURNON</t>
  </si>
  <si>
    <t xml:space="preserve">  LA GACILLY</t>
  </si>
  <si>
    <t xml:space="preserve">  LES FOUGERETS</t>
  </si>
  <si>
    <t xml:space="preserve">  RUFFIAC</t>
  </si>
  <si>
    <t xml:space="preserve">  SAINT CONGARD</t>
  </si>
  <si>
    <t xml:space="preserve">  SAINT LAURENT SUR OUST</t>
  </si>
  <si>
    <t xml:space="preserve">  SAINT MARTIN SUR OUST</t>
  </si>
  <si>
    <t xml:space="preserve">  SAINT NICOLAS DU TERTRE</t>
  </si>
  <si>
    <t xml:space="preserve">  TREAL</t>
  </si>
  <si>
    <t xml:space="preserve">ILLE ET VILAINE</t>
  </si>
  <si>
    <t xml:space="preserve">  BAINS SUR OUST</t>
  </si>
  <si>
    <t xml:space="preserve">  LA CHAPELLE DE BRAIN</t>
  </si>
  <si>
    <t xml:space="preserve">  LANGON</t>
  </si>
  <si>
    <t xml:space="preserve">  RENAC</t>
  </si>
  <si>
    <t xml:space="preserve">  SAINTE ANNE SUR VILAINE</t>
  </si>
  <si>
    <t xml:space="preserve">  SAINT GANTON</t>
  </si>
  <si>
    <t xml:space="preserve">  SAINT JUST</t>
  </si>
  <si>
    <t xml:space="preserve">  SAINTE MARIE DE REDON</t>
  </si>
  <si>
    <t xml:space="preserve">  SIXT SUR AFF</t>
  </si>
  <si>
    <t xml:space="preserve">LOIRE ATLANTIQUE</t>
  </si>
  <si>
    <t xml:space="preserve">  GUEMENE PENFAO</t>
  </si>
  <si>
    <t xml:space="preserve">  MASSERAC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</si>
</sst>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 style="medium"/>
      <top style="thick"/>
      <bottom/>
      <diagonal/>
    </border>
    <border diagonalUp="false" diagonalDown="false">
      <left style="medium"/>
      <right style="thick"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 style="medium"/>
      <right style="thick"/>
      <top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medium"/>
      <right style="thick"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medium"/>
      <top style="thick"/>
      <bottom style="thin"/>
      <diagonal/>
    </border>
    <border diagonalUp="false" diagonalDown="false">
      <left style="medium"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R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11.4296875" defaultRowHeight="18.75" customHeight="true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26"/>
    <col collapsed="false" customWidth="true" hidden="false" outlineLevel="0" max="3" min="3" style="3" width="33.14"/>
    <col collapsed="false" customWidth="true" hidden="false" outlineLevel="0" max="7" min="4" style="3" width="12.72"/>
    <col collapsed="false" customWidth="true" hidden="false" outlineLevel="0" max="8" min="8" style="4" width="12.72"/>
    <col collapsed="false" customWidth="true" hidden="false" outlineLevel="0" max="10" min="9" style="4" width="13.71"/>
    <col collapsed="false" customWidth="true" hidden="false" outlineLevel="0" max="11" min="11" style="5" width="3.86"/>
    <col collapsed="false" customWidth="true" hidden="false" outlineLevel="0" max="12" min="12" style="6" width="4.29"/>
    <col collapsed="false" customWidth="false" hidden="false" outlineLevel="0" max="13" min="13" style="5" width="11.43"/>
    <col collapsed="false" customWidth="false" hidden="false" outlineLevel="0" max="14" min="14" style="7" width="11.43"/>
    <col collapsed="false" customWidth="false" hidden="false" outlineLevel="0" max="16" min="15" style="5" width="11.43"/>
    <col collapsed="false" customWidth="false" hidden="false" outlineLevel="0" max="17" min="17" style="7" width="11.43"/>
    <col collapsed="false" customWidth="false" hidden="false" outlineLevel="0" max="38" min="18" style="5" width="11.43"/>
    <col collapsed="false" customWidth="false" hidden="false" outlineLevel="0" max="16378" min="45" style="1" width="11.43"/>
    <col collapsed="false" customWidth="true" hidden="false" outlineLevel="0" max="16384" min="16379" style="1" width="10.16"/>
  </cols>
  <sheetData>
    <row r="1" customFormat="false" ht="24.75" hidden="false" customHeight="true" outlineLevel="0" collapsed="false"/>
    <row r="2" customFormat="false" ht="24.75" hidden="false" customHeight="true" outlineLevel="0" collapsed="false">
      <c r="D2" s="8" t="s">
        <v>0</v>
      </c>
      <c r="E2" s="8"/>
      <c r="F2" s="8"/>
      <c r="G2" s="8"/>
      <c r="H2" s="8"/>
      <c r="I2" s="8" t="s">
        <v>1</v>
      </c>
      <c r="J2" s="8"/>
      <c r="L2" s="9" t="s">
        <v>2</v>
      </c>
      <c r="M2" s="10" t="s">
        <v>3</v>
      </c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24.75" hidden="false" customHeight="true" outlineLevel="0" collapsed="false">
      <c r="D3" s="11" t="s">
        <v>4</v>
      </c>
      <c r="E3" s="11"/>
      <c r="F3" s="8" t="s">
        <v>5</v>
      </c>
      <c r="G3" s="8"/>
      <c r="H3" s="12" t="s">
        <v>6</v>
      </c>
      <c r="I3" s="8" t="s">
        <v>7</v>
      </c>
      <c r="J3" s="8"/>
      <c r="L3" s="9"/>
      <c r="M3" s="13" t="s">
        <v>8</v>
      </c>
      <c r="N3" s="13"/>
      <c r="O3" s="13"/>
      <c r="P3" s="13"/>
      <c r="Q3" s="13"/>
      <c r="R3" s="13"/>
      <c r="S3" s="14"/>
      <c r="T3" s="14"/>
      <c r="U3" s="14"/>
      <c r="V3" s="14"/>
      <c r="W3" s="14"/>
    </row>
    <row r="4" customFormat="false" ht="24.75" hidden="false" customHeight="true" outlineLevel="0" collapsed="false">
      <c r="D4" s="11"/>
      <c r="E4" s="11"/>
      <c r="F4" s="8"/>
      <c r="G4" s="8"/>
      <c r="H4" s="12"/>
      <c r="I4" s="8"/>
      <c r="J4" s="8"/>
      <c r="L4" s="9" t="s">
        <v>9</v>
      </c>
      <c r="M4" s="10" t="s">
        <v>10</v>
      </c>
      <c r="N4" s="15"/>
      <c r="O4" s="15"/>
      <c r="P4" s="15"/>
      <c r="Q4" s="15"/>
      <c r="R4" s="15"/>
      <c r="S4" s="15"/>
      <c r="T4" s="15"/>
      <c r="U4" s="15"/>
      <c r="V4" s="15"/>
      <c r="W4" s="15"/>
    </row>
    <row r="5" customFormat="false" ht="24.75" hidden="false" customHeight="true" outlineLevel="0" collapsed="false">
      <c r="D5" s="11"/>
      <c r="E5" s="11"/>
      <c r="F5" s="8"/>
      <c r="G5" s="8"/>
      <c r="H5" s="12"/>
      <c r="I5" s="8"/>
      <c r="J5" s="8"/>
      <c r="L5" s="9"/>
      <c r="M5" s="16" t="s">
        <v>11</v>
      </c>
      <c r="N5" s="16"/>
      <c r="O5" s="16"/>
      <c r="P5" s="16"/>
      <c r="Q5" s="16"/>
      <c r="R5" s="16"/>
      <c r="S5" s="16"/>
      <c r="T5" s="16"/>
      <c r="U5" s="16"/>
      <c r="V5" s="16"/>
      <c r="W5" s="16"/>
    </row>
    <row r="6" s="4" customFormat="true" ht="24.75" hidden="false" customHeight="true" outlineLevel="0" collapsed="false">
      <c r="B6" s="17"/>
      <c r="C6" s="3"/>
      <c r="D6" s="11" t="s">
        <v>12</v>
      </c>
      <c r="E6" s="18" t="s">
        <v>13</v>
      </c>
      <c r="F6" s="19" t="s">
        <v>12</v>
      </c>
      <c r="G6" s="18" t="s">
        <v>13</v>
      </c>
      <c r="H6" s="12"/>
      <c r="I6" s="20" t="s">
        <v>14</v>
      </c>
      <c r="J6" s="18" t="s">
        <v>15</v>
      </c>
      <c r="K6" s="21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0"/>
      <c r="AN6" s="0"/>
      <c r="AO6" s="0"/>
      <c r="AP6" s="0"/>
      <c r="AQ6" s="0"/>
      <c r="AR6" s="0"/>
    </row>
    <row r="7" s="22" customFormat="true" ht="24.75" hidden="false" customHeight="true" outlineLevel="0" collapsed="false">
      <c r="B7" s="23" t="s">
        <v>16</v>
      </c>
      <c r="C7" s="24" t="s">
        <v>17</v>
      </c>
      <c r="D7" s="25" t="n">
        <v>11.034</v>
      </c>
      <c r="E7" s="26" t="n">
        <f aca="false">D7*100</f>
        <v>1103.4</v>
      </c>
      <c r="F7" s="27" t="n">
        <v>11.034</v>
      </c>
      <c r="G7" s="26" t="n">
        <f aca="false">F7*100</f>
        <v>1103.4</v>
      </c>
      <c r="H7" s="28" t="n">
        <f aca="false">(F7*100)/D7</f>
        <v>100</v>
      </c>
      <c r="I7" s="29" t="n">
        <v>2677</v>
      </c>
      <c r="J7" s="30" t="n">
        <v>2677</v>
      </c>
      <c r="K7" s="31"/>
      <c r="L7" s="9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0"/>
      <c r="AN7" s="0"/>
      <c r="AO7" s="0"/>
      <c r="AP7" s="0"/>
      <c r="AQ7" s="0"/>
      <c r="AR7" s="0"/>
    </row>
    <row r="8" s="22" customFormat="true" ht="24.75" hidden="false" customHeight="true" outlineLevel="0" collapsed="false">
      <c r="B8" s="23"/>
      <c r="C8" s="32" t="s">
        <v>18</v>
      </c>
      <c r="D8" s="33" t="n">
        <v>38.091</v>
      </c>
      <c r="E8" s="34" t="n">
        <f aca="false">D8*100</f>
        <v>3809.1</v>
      </c>
      <c r="F8" s="35" t="n">
        <v>26.395</v>
      </c>
      <c r="G8" s="34" t="n">
        <f aca="false">F8*100</f>
        <v>2639.5</v>
      </c>
      <c r="H8" s="36" t="n">
        <f aca="false">(F8*100)/D8</f>
        <v>69.2945840224725</v>
      </c>
      <c r="I8" s="33" t="n">
        <v>14144</v>
      </c>
      <c r="J8" s="34" t="n">
        <v>10872</v>
      </c>
      <c r="K8" s="31"/>
      <c r="L8" s="3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0"/>
      <c r="AN8" s="0"/>
      <c r="AO8" s="0"/>
      <c r="AP8" s="0"/>
      <c r="AQ8" s="0"/>
      <c r="AR8" s="0"/>
    </row>
    <row r="9" s="22" customFormat="true" ht="24.75" hidden="false" customHeight="true" outlineLevel="0" collapsed="false">
      <c r="B9" s="23"/>
      <c r="C9" s="32" t="s">
        <v>19</v>
      </c>
      <c r="D9" s="33" t="n">
        <v>20.057</v>
      </c>
      <c r="E9" s="34" t="n">
        <f aca="false">D9*100</f>
        <v>2005.7</v>
      </c>
      <c r="F9" s="35" t="n">
        <v>16.154</v>
      </c>
      <c r="G9" s="34" t="n">
        <f aca="false">F9*100</f>
        <v>1615.4</v>
      </c>
      <c r="H9" s="36" t="n">
        <f aca="false">(F9*100)/D9</f>
        <v>80.5404596898839</v>
      </c>
      <c r="I9" s="33" t="n">
        <v>3929</v>
      </c>
      <c r="J9" s="34" t="n">
        <v>3147</v>
      </c>
      <c r="K9" s="5"/>
      <c r="L9" s="37"/>
      <c r="M9" s="5"/>
      <c r="N9" s="38"/>
      <c r="O9" s="31"/>
      <c r="P9" s="31"/>
      <c r="Q9" s="38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0"/>
      <c r="AN9" s="0"/>
      <c r="AO9" s="0"/>
      <c r="AP9" s="0"/>
      <c r="AQ9" s="0"/>
      <c r="AR9" s="0"/>
    </row>
    <row r="10" s="22" customFormat="true" ht="24.75" hidden="false" customHeight="true" outlineLevel="0" collapsed="false">
      <c r="B10" s="23"/>
      <c r="C10" s="32" t="s">
        <v>20</v>
      </c>
      <c r="D10" s="33" t="n">
        <v>36.823</v>
      </c>
      <c r="E10" s="34" t="n">
        <f aca="false">D10*100</f>
        <v>3682.3</v>
      </c>
      <c r="F10" s="35" t="n">
        <v>34.712</v>
      </c>
      <c r="G10" s="34" t="n">
        <f aca="false">F10*100</f>
        <v>3471.2</v>
      </c>
      <c r="H10" s="36" t="n">
        <f aca="false">(F10*100)/D10</f>
        <v>94.2671699752872</v>
      </c>
      <c r="I10" s="33" t="n">
        <v>4945</v>
      </c>
      <c r="J10" s="34" t="n">
        <v>4702</v>
      </c>
      <c r="K10" s="31"/>
      <c r="L10" s="37"/>
      <c r="M10" s="31"/>
      <c r="N10" s="38"/>
      <c r="O10" s="31"/>
      <c r="P10" s="31"/>
      <c r="Q10" s="38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0"/>
      <c r="AN10" s="0"/>
      <c r="AO10" s="0"/>
      <c r="AP10" s="0"/>
      <c r="AQ10" s="0"/>
      <c r="AR10" s="0"/>
    </row>
    <row r="11" s="22" customFormat="true" ht="24.75" hidden="false" customHeight="true" outlineLevel="0" collapsed="false">
      <c r="B11" s="23"/>
      <c r="C11" s="32" t="s">
        <v>21</v>
      </c>
      <c r="D11" s="33" t="n">
        <v>21.742</v>
      </c>
      <c r="E11" s="34" t="n">
        <f aca="false">D11*100</f>
        <v>2174.2</v>
      </c>
      <c r="F11" s="35" t="n">
        <v>7.096</v>
      </c>
      <c r="G11" s="34" t="n">
        <f aca="false">F11*100</f>
        <v>709.6</v>
      </c>
      <c r="H11" s="36" t="n">
        <f aca="false">(F11*100)/D11</f>
        <v>32.6372918774722</v>
      </c>
      <c r="I11" s="33" t="n">
        <v>2859</v>
      </c>
      <c r="J11" s="34" t="n">
        <v>923</v>
      </c>
      <c r="K11" s="31"/>
      <c r="L11" s="37"/>
      <c r="M11" s="31"/>
      <c r="N11" s="38"/>
      <c r="O11" s="31"/>
      <c r="P11" s="31"/>
      <c r="Q11" s="38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0"/>
      <c r="AN11" s="0"/>
      <c r="AO11" s="0"/>
      <c r="AP11" s="0"/>
      <c r="AQ11" s="0"/>
      <c r="AR11" s="0"/>
    </row>
    <row r="12" s="31" customFormat="true" ht="24.75" hidden="false" customHeight="true" outlineLevel="0" collapsed="false">
      <c r="B12" s="23"/>
      <c r="C12" s="32" t="s">
        <v>22</v>
      </c>
      <c r="D12" s="33" t="n">
        <v>3.882</v>
      </c>
      <c r="E12" s="34" t="n">
        <f aca="false">D12*100</f>
        <v>388.2</v>
      </c>
      <c r="F12" s="35" t="n">
        <v>3.809</v>
      </c>
      <c r="G12" s="34" t="n">
        <f aca="false">F12*100</f>
        <v>380.9</v>
      </c>
      <c r="H12" s="36" t="n">
        <f aca="false">(F12*100)/D12</f>
        <v>98.1195260175168</v>
      </c>
      <c r="I12" s="33" t="n">
        <v>1041</v>
      </c>
      <c r="J12" s="34" t="n">
        <v>1006</v>
      </c>
      <c r="L12" s="37"/>
      <c r="N12" s="38"/>
      <c r="Q12" s="38"/>
      <c r="AM12" s="0"/>
      <c r="AN12" s="0"/>
      <c r="AO12" s="0"/>
      <c r="AP12" s="0"/>
      <c r="AQ12" s="0"/>
      <c r="AR12" s="0"/>
    </row>
    <row r="13" s="22" customFormat="true" ht="24.75" hidden="false" customHeight="true" outlineLevel="0" collapsed="false">
      <c r="B13" s="23"/>
      <c r="C13" s="32" t="s">
        <v>23</v>
      </c>
      <c r="D13" s="33" t="n">
        <v>28.217</v>
      </c>
      <c r="E13" s="34" t="n">
        <f aca="false">D13*100</f>
        <v>2821.7</v>
      </c>
      <c r="F13" s="35" t="n">
        <v>25.638</v>
      </c>
      <c r="G13" s="34" t="n">
        <f aca="false">F13*100</f>
        <v>2563.8</v>
      </c>
      <c r="H13" s="36" t="n">
        <f aca="false">(F13*100)/D13</f>
        <v>90.8601197859447</v>
      </c>
      <c r="I13" s="33" t="n">
        <v>5919</v>
      </c>
      <c r="J13" s="34" t="n">
        <v>5255</v>
      </c>
      <c r="K13" s="31"/>
      <c r="L13" s="37"/>
      <c r="M13" s="31"/>
      <c r="N13" s="38"/>
      <c r="O13" s="31"/>
      <c r="P13" s="31"/>
      <c r="Q13" s="38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0"/>
      <c r="AN13" s="0"/>
      <c r="AO13" s="0"/>
      <c r="AP13" s="0"/>
      <c r="AQ13" s="0"/>
      <c r="AR13" s="0"/>
    </row>
    <row r="14" s="22" customFormat="true" ht="24.75" hidden="false" customHeight="true" outlineLevel="0" collapsed="false">
      <c r="B14" s="23"/>
      <c r="C14" s="32" t="s">
        <v>24</v>
      </c>
      <c r="D14" s="33" t="n">
        <v>13.166</v>
      </c>
      <c r="E14" s="34" t="n">
        <f aca="false">D14*100</f>
        <v>1316.6</v>
      </c>
      <c r="F14" s="35" t="n">
        <v>11.687</v>
      </c>
      <c r="G14" s="34" t="n">
        <f aca="false">F14*100</f>
        <v>1168.7</v>
      </c>
      <c r="H14" s="36" t="n">
        <f aca="false">(F14*100)/D14</f>
        <v>88.7665198237885</v>
      </c>
      <c r="I14" s="33" t="n">
        <v>2051</v>
      </c>
      <c r="J14" s="34" t="n">
        <v>1892</v>
      </c>
      <c r="K14" s="31"/>
      <c r="L14" s="37"/>
      <c r="M14" s="31"/>
      <c r="N14" s="38"/>
      <c r="O14" s="31"/>
      <c r="P14" s="31"/>
      <c r="Q14" s="38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0"/>
      <c r="AN14" s="0"/>
      <c r="AO14" s="0"/>
      <c r="AP14" s="0"/>
      <c r="AQ14" s="0"/>
      <c r="AR14" s="0"/>
    </row>
    <row r="15" s="22" customFormat="true" ht="24.75" hidden="false" customHeight="true" outlineLevel="0" collapsed="false">
      <c r="B15" s="23"/>
      <c r="C15" s="39" t="s">
        <v>25</v>
      </c>
      <c r="D15" s="40" t="n">
        <v>19.252</v>
      </c>
      <c r="E15" s="41" t="n">
        <f aca="false">D15*100</f>
        <v>1925.2</v>
      </c>
      <c r="F15" s="42" t="n">
        <v>7.908</v>
      </c>
      <c r="G15" s="41" t="n">
        <f aca="false">F15*100</f>
        <v>790.8</v>
      </c>
      <c r="H15" s="43" t="n">
        <f aca="false">(F15*100)/D15</f>
        <v>41.0762518179929</v>
      </c>
      <c r="I15" s="29" t="n">
        <v>2714</v>
      </c>
      <c r="J15" s="30" t="n">
        <v>1000</v>
      </c>
      <c r="K15" s="31"/>
      <c r="L15" s="37"/>
      <c r="M15" s="31"/>
      <c r="N15" s="38"/>
      <c r="O15" s="31"/>
      <c r="P15" s="31"/>
      <c r="Q15" s="38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0"/>
      <c r="AN15" s="0"/>
      <c r="AO15" s="0"/>
      <c r="AP15" s="0"/>
      <c r="AQ15" s="0"/>
      <c r="AR15" s="0"/>
    </row>
    <row r="16" s="22" customFormat="true" ht="24.75" hidden="false" customHeight="true" outlineLevel="0" collapsed="false">
      <c r="B16" s="44" t="s">
        <v>26</v>
      </c>
      <c r="C16" s="45" t="s">
        <v>27</v>
      </c>
      <c r="D16" s="46" t="n">
        <v>45.022</v>
      </c>
      <c r="E16" s="47" t="n">
        <f aca="false">D16*100</f>
        <v>4502.2</v>
      </c>
      <c r="F16" s="48" t="n">
        <v>35.279</v>
      </c>
      <c r="G16" s="47" t="n">
        <f aca="false">F16*100</f>
        <v>3527.9</v>
      </c>
      <c r="H16" s="49" t="n">
        <f aca="false">(F16*100)/D16</f>
        <v>78.3594687041891</v>
      </c>
      <c r="I16" s="50" t="n">
        <v>7900</v>
      </c>
      <c r="J16" s="51" t="n">
        <v>5675</v>
      </c>
      <c r="K16" s="31"/>
      <c r="L16" s="37"/>
      <c r="M16" s="31"/>
      <c r="N16" s="38"/>
      <c r="O16" s="31"/>
      <c r="P16" s="31"/>
      <c r="Q16" s="38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0"/>
      <c r="AN16" s="0"/>
      <c r="AO16" s="0"/>
      <c r="AP16" s="0"/>
      <c r="AQ16" s="0"/>
      <c r="AR16" s="0"/>
    </row>
    <row r="17" s="22" customFormat="true" ht="24.75" hidden="false" customHeight="true" outlineLevel="0" collapsed="false">
      <c r="B17" s="44"/>
      <c r="C17" s="52" t="s">
        <v>28</v>
      </c>
      <c r="D17" s="53" t="n">
        <v>17.811</v>
      </c>
      <c r="E17" s="54" t="n">
        <f aca="false">D17*100</f>
        <v>1781.1</v>
      </c>
      <c r="F17" s="55" t="n">
        <v>12.155</v>
      </c>
      <c r="G17" s="54" t="n">
        <f aca="false">F17*100</f>
        <v>1215.5</v>
      </c>
      <c r="H17" s="56" t="n">
        <f aca="false">(F17*100)/D17</f>
        <v>68.2443433833025</v>
      </c>
      <c r="I17" s="53" t="n">
        <v>4159</v>
      </c>
      <c r="J17" s="54" t="n">
        <v>2931</v>
      </c>
      <c r="K17" s="31"/>
      <c r="L17" s="37"/>
      <c r="M17" s="31"/>
      <c r="N17" s="38"/>
      <c r="O17" s="31"/>
      <c r="P17" s="31"/>
      <c r="Q17" s="38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0"/>
      <c r="AN17" s="0"/>
      <c r="AO17" s="0"/>
      <c r="AP17" s="0"/>
      <c r="AQ17" s="0"/>
      <c r="AR17" s="0"/>
    </row>
    <row r="18" s="22" customFormat="true" ht="24.75" hidden="false" customHeight="true" outlineLevel="0" collapsed="false">
      <c r="B18" s="44"/>
      <c r="C18" s="52" t="s">
        <v>29</v>
      </c>
      <c r="D18" s="53" t="n">
        <v>36.517</v>
      </c>
      <c r="E18" s="54" t="n">
        <f aca="false">D18*100</f>
        <v>3651.7</v>
      </c>
      <c r="F18" s="55" t="n">
        <v>33.26</v>
      </c>
      <c r="G18" s="54" t="n">
        <f aca="false">F18*100</f>
        <v>3326</v>
      </c>
      <c r="H18" s="56" t="n">
        <f aca="false">(F18*100)/D18</f>
        <v>91.080866445765</v>
      </c>
      <c r="I18" s="53" t="n">
        <v>5935</v>
      </c>
      <c r="J18" s="54" t="n">
        <v>5562</v>
      </c>
      <c r="K18" s="31"/>
      <c r="L18" s="37"/>
      <c r="M18" s="31"/>
      <c r="N18" s="38"/>
      <c r="O18" s="31"/>
      <c r="P18" s="31"/>
      <c r="Q18" s="38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0"/>
      <c r="AN18" s="0"/>
      <c r="AO18" s="0"/>
      <c r="AP18" s="0"/>
      <c r="AQ18" s="0"/>
      <c r="AR18" s="0"/>
    </row>
    <row r="19" s="22" customFormat="true" ht="24.75" hidden="false" customHeight="true" outlineLevel="0" collapsed="false">
      <c r="B19" s="44"/>
      <c r="C19" s="52" t="s">
        <v>30</v>
      </c>
      <c r="D19" s="53" t="n">
        <v>26.303</v>
      </c>
      <c r="E19" s="54" t="n">
        <f aca="false">D19*100</f>
        <v>2630.3</v>
      </c>
      <c r="F19" s="55" t="n">
        <v>24.936</v>
      </c>
      <c r="G19" s="54" t="n">
        <f aca="false">F19*100</f>
        <v>2493.6</v>
      </c>
      <c r="H19" s="56" t="n">
        <f aca="false">(F19*100)/D19</f>
        <v>94.8028741968597</v>
      </c>
      <c r="I19" s="53" t="n">
        <v>5645</v>
      </c>
      <c r="J19" s="54" t="n">
        <v>5579</v>
      </c>
      <c r="K19" s="31"/>
      <c r="L19" s="37"/>
      <c r="M19" s="31"/>
      <c r="N19" s="38"/>
      <c r="O19" s="31"/>
      <c r="P19" s="31"/>
      <c r="Q19" s="38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0"/>
      <c r="AN19" s="0"/>
      <c r="AO19" s="0"/>
      <c r="AP19" s="0"/>
      <c r="AQ19" s="0"/>
      <c r="AR19" s="0"/>
    </row>
    <row r="20" s="22" customFormat="true" ht="24.75" hidden="false" customHeight="true" outlineLevel="0" collapsed="false">
      <c r="B20" s="44"/>
      <c r="C20" s="52" t="s">
        <v>31</v>
      </c>
      <c r="D20" s="53" t="n">
        <v>28.795</v>
      </c>
      <c r="E20" s="54" t="n">
        <f aca="false">D20*100</f>
        <v>2879.5</v>
      </c>
      <c r="F20" s="55" t="n">
        <v>20.792</v>
      </c>
      <c r="G20" s="54" t="n">
        <f aca="false">F20*100</f>
        <v>2079.2</v>
      </c>
      <c r="H20" s="56" t="n">
        <f aca="false">(F20*100)/D20</f>
        <v>72.206980378538</v>
      </c>
      <c r="I20" s="53" t="n">
        <v>3420</v>
      </c>
      <c r="J20" s="54" t="n">
        <v>2791</v>
      </c>
      <c r="K20" s="31"/>
      <c r="L20" s="37"/>
      <c r="M20" s="31"/>
      <c r="N20" s="38"/>
      <c r="O20" s="31"/>
      <c r="P20" s="31"/>
      <c r="Q20" s="38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0"/>
      <c r="AN20" s="0"/>
      <c r="AO20" s="0"/>
      <c r="AP20" s="0"/>
      <c r="AQ20" s="0"/>
      <c r="AR20" s="0"/>
    </row>
    <row r="21" s="22" customFormat="true" ht="24.75" hidden="false" customHeight="true" outlineLevel="0" collapsed="false">
      <c r="B21" s="44"/>
      <c r="C21" s="52" t="s">
        <v>32</v>
      </c>
      <c r="D21" s="53" t="n">
        <v>14.195</v>
      </c>
      <c r="E21" s="54" t="n">
        <f aca="false">D21*100</f>
        <v>1419.5</v>
      </c>
      <c r="F21" s="55" t="n">
        <v>4.567</v>
      </c>
      <c r="G21" s="54" t="n">
        <f aca="false">F21*100</f>
        <v>456.7</v>
      </c>
      <c r="H21" s="56" t="n">
        <f aca="false">(F21*100)/D21</f>
        <v>32.1733004579077</v>
      </c>
      <c r="I21" s="53" t="n">
        <v>2273</v>
      </c>
      <c r="J21" s="54" t="n">
        <v>684</v>
      </c>
      <c r="K21" s="31"/>
      <c r="L21" s="37"/>
      <c r="M21" s="31"/>
      <c r="N21" s="38"/>
      <c r="O21" s="31"/>
      <c r="P21" s="31"/>
      <c r="Q21" s="38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0"/>
      <c r="AN21" s="0"/>
      <c r="AO21" s="0"/>
      <c r="AP21" s="0"/>
      <c r="AQ21" s="0"/>
      <c r="AR21" s="0"/>
    </row>
    <row r="22" s="22" customFormat="true" ht="24.75" hidden="false" customHeight="true" outlineLevel="0" collapsed="false">
      <c r="B22" s="44"/>
      <c r="C22" s="52" t="s">
        <v>33</v>
      </c>
      <c r="D22" s="53" t="n">
        <v>28.013</v>
      </c>
      <c r="E22" s="54" t="n">
        <f aca="false">D22*100</f>
        <v>2801.3</v>
      </c>
      <c r="F22" s="55" t="n">
        <v>15.908</v>
      </c>
      <c r="G22" s="54" t="n">
        <f aca="false">F22*100</f>
        <v>1590.8</v>
      </c>
      <c r="H22" s="56" t="n">
        <f aca="false">(F22*100)/D22</f>
        <v>56.7879198943348</v>
      </c>
      <c r="I22" s="53" t="n">
        <v>6080</v>
      </c>
      <c r="J22" s="54" t="n">
        <v>3223</v>
      </c>
      <c r="K22" s="31"/>
      <c r="L22" s="37"/>
      <c r="M22" s="31"/>
      <c r="N22" s="38"/>
      <c r="O22" s="31"/>
      <c r="P22" s="31"/>
      <c r="Q22" s="38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0"/>
      <c r="AN22" s="0"/>
      <c r="AO22" s="0"/>
      <c r="AP22" s="0"/>
      <c r="AQ22" s="0"/>
      <c r="AR22" s="0"/>
    </row>
    <row r="23" s="22" customFormat="true" ht="24.75" hidden="false" customHeight="true" outlineLevel="0" collapsed="false">
      <c r="B23" s="44"/>
      <c r="C23" s="52" t="s">
        <v>34</v>
      </c>
      <c r="D23" s="53" t="n">
        <v>25.058</v>
      </c>
      <c r="E23" s="54" t="n">
        <f aca="false">D23*100</f>
        <v>2505.8</v>
      </c>
      <c r="F23" s="55" t="n">
        <v>14.219</v>
      </c>
      <c r="G23" s="54" t="n">
        <f aca="false">F23*100</f>
        <v>1421.9</v>
      </c>
      <c r="H23" s="56" t="n">
        <f aca="false">(F23*100)/D23</f>
        <v>56.7443531008061</v>
      </c>
      <c r="I23" s="53" t="n">
        <v>6365</v>
      </c>
      <c r="J23" s="54" t="n">
        <v>3687</v>
      </c>
      <c r="K23" s="31"/>
      <c r="L23" s="37"/>
      <c r="M23" s="31"/>
      <c r="N23" s="38"/>
      <c r="O23" s="31"/>
      <c r="P23" s="31"/>
      <c r="Q23" s="38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0"/>
      <c r="AN23" s="0"/>
      <c r="AO23" s="0"/>
      <c r="AP23" s="0"/>
      <c r="AQ23" s="0"/>
      <c r="AR23" s="0"/>
    </row>
    <row r="24" s="22" customFormat="true" ht="24.75" hidden="false" customHeight="true" outlineLevel="0" collapsed="false">
      <c r="B24" s="44"/>
      <c r="C24" s="57" t="s">
        <v>35</v>
      </c>
      <c r="D24" s="58" t="n">
        <v>43.176</v>
      </c>
      <c r="E24" s="59" t="n">
        <f aca="false">D24*100</f>
        <v>4317.6</v>
      </c>
      <c r="F24" s="60" t="n">
        <v>38.938</v>
      </c>
      <c r="G24" s="59" t="n">
        <f aca="false">F24*100</f>
        <v>3893.8</v>
      </c>
      <c r="H24" s="61" t="n">
        <f aca="false">(F24*100)/D24</f>
        <v>90.1843616824162</v>
      </c>
      <c r="I24" s="58" t="n">
        <v>6308</v>
      </c>
      <c r="J24" s="59" t="n">
        <v>5539</v>
      </c>
      <c r="K24" s="31"/>
      <c r="L24" s="37"/>
      <c r="M24" s="31"/>
      <c r="N24" s="38"/>
      <c r="O24" s="31"/>
      <c r="P24" s="31"/>
      <c r="Q24" s="38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0"/>
      <c r="AN24" s="0"/>
      <c r="AO24" s="0"/>
      <c r="AP24" s="0"/>
      <c r="AQ24" s="0"/>
      <c r="AR24" s="0"/>
    </row>
    <row r="25" s="22" customFormat="true" ht="24.75" hidden="false" customHeight="true" outlineLevel="0" collapsed="false">
      <c r="B25" s="62" t="s">
        <v>36</v>
      </c>
      <c r="C25" s="63" t="s">
        <v>37</v>
      </c>
      <c r="D25" s="64" t="n">
        <v>106.087</v>
      </c>
      <c r="E25" s="65" t="n">
        <f aca="false">D25*100</f>
        <v>10608.7</v>
      </c>
      <c r="F25" s="66" t="n">
        <v>8.858</v>
      </c>
      <c r="G25" s="65" t="n">
        <f aca="false">F25*100</f>
        <v>885.8</v>
      </c>
      <c r="H25" s="67" t="n">
        <f aca="false">(F25*100)/D25</f>
        <v>8.34975067633169</v>
      </c>
      <c r="I25" s="64" t="n">
        <v>13083</v>
      </c>
      <c r="J25" s="65" t="n">
        <v>1751</v>
      </c>
      <c r="K25" s="31"/>
      <c r="L25" s="37"/>
      <c r="M25" s="31"/>
      <c r="N25" s="38"/>
      <c r="O25" s="31"/>
      <c r="P25" s="31"/>
      <c r="Q25" s="38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0"/>
      <c r="AN25" s="0"/>
      <c r="AO25" s="0"/>
      <c r="AP25" s="0"/>
      <c r="AQ25" s="0"/>
      <c r="AR25" s="0"/>
    </row>
    <row r="26" s="22" customFormat="true" ht="24.75" hidden="false" customHeight="true" outlineLevel="0" collapsed="false">
      <c r="B26" s="62"/>
      <c r="C26" s="68" t="s">
        <v>38</v>
      </c>
      <c r="D26" s="69" t="n">
        <v>18.874</v>
      </c>
      <c r="E26" s="70" t="n">
        <f aca="false">D26*100</f>
        <v>1887.4</v>
      </c>
      <c r="F26" s="71" t="n">
        <v>6.635</v>
      </c>
      <c r="G26" s="70" t="n">
        <f aca="false">F26*100</f>
        <v>663.5</v>
      </c>
      <c r="H26" s="72" t="n">
        <f aca="false">(F26*100)/D26</f>
        <v>35.154180353926</v>
      </c>
      <c r="I26" s="69" t="n">
        <v>2877</v>
      </c>
      <c r="J26" s="70" t="n">
        <v>993</v>
      </c>
      <c r="K26" s="31"/>
      <c r="L26" s="37"/>
      <c r="M26" s="31"/>
      <c r="N26" s="38"/>
      <c r="O26" s="31"/>
      <c r="P26" s="31"/>
      <c r="Q26" s="38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0"/>
      <c r="AN26" s="0"/>
      <c r="AO26" s="0"/>
      <c r="AP26" s="0"/>
      <c r="AQ26" s="0"/>
      <c r="AR26" s="0"/>
    </row>
    <row r="27" s="73" customFormat="true" ht="30" hidden="false" customHeight="true" outlineLevel="0" collapsed="false">
      <c r="B27" s="74"/>
      <c r="C27" s="75"/>
      <c r="D27" s="76" t="n">
        <f aca="false">SUM(D7:D26)</f>
        <v>582.115</v>
      </c>
      <c r="E27" s="77" t="n">
        <f aca="false">SUM(E7:E26)</f>
        <v>58211.5</v>
      </c>
      <c r="F27" s="76" t="n">
        <f aca="false">SUM(F7:F26)</f>
        <v>359.98</v>
      </c>
      <c r="G27" s="77" t="n">
        <f aca="false">SUM(G7:G26)</f>
        <v>35998</v>
      </c>
      <c r="H27" s="78" t="n">
        <f aca="false">(F27*100)/D27</f>
        <v>61.8400144301384</v>
      </c>
      <c r="I27" s="76" t="n">
        <f aca="false">SUM(I7:I26)</f>
        <v>104324</v>
      </c>
      <c r="J27" s="77" t="n">
        <f aca="false">SUM(J7:J26)</f>
        <v>69889</v>
      </c>
      <c r="K27" s="79"/>
      <c r="L27" s="37"/>
      <c r="M27" s="79"/>
      <c r="N27" s="38"/>
      <c r="O27" s="31"/>
      <c r="P27" s="79"/>
      <c r="Q27" s="38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0"/>
      <c r="AN27" s="0"/>
      <c r="AO27" s="0"/>
      <c r="AP27" s="0"/>
      <c r="AQ27" s="0"/>
      <c r="AR27" s="0"/>
    </row>
  </sheetData>
  <mergeCells count="14">
    <mergeCell ref="D2:H2"/>
    <mergeCell ref="I2:J2"/>
    <mergeCell ref="M2:W2"/>
    <mergeCell ref="D3:E5"/>
    <mergeCell ref="F3:G5"/>
    <mergeCell ref="H3:H6"/>
    <mergeCell ref="I3:J5"/>
    <mergeCell ref="M5:W5"/>
    <mergeCell ref="M6:W6"/>
    <mergeCell ref="B7:B15"/>
    <mergeCell ref="M7:W7"/>
    <mergeCell ref="M8:W8"/>
    <mergeCell ref="B16:B24"/>
    <mergeCell ref="B25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2025-06-30T11:21:51Z</dcterms:created>
  <dc:creator>soslegluher@orange.fr</dc:creator>
  <dc:description/>
  <dc:language>fr-FR</dc:language>
  <cp:lastModifiedBy/>
  <cp:lastPrinted>2026-01-21T22:25:49Z</cp:lastPrinted>
  <dcterms:modified xsi:type="dcterms:W3CDTF">2026-01-21T22:28:23Z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